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9" activeTab="0"/>
  </bookViews>
  <sheets>
    <sheet name="Season" sheetId="1" r:id="rId1"/>
  </sheets>
  <definedNames>
    <definedName name="HTML_CodePage">1252</definedName>
    <definedName name="HTML_Control">{"'SSEA'!$A$2:$Y$13"}</definedName>
    <definedName name="HTML_OBDlg2">FALSE</definedName>
    <definedName name="HTML_OBDlg3">TRUE</definedName>
    <definedName name="HTML_OBDlg4">TRUE</definedName>
    <definedName name="HTML_OS">0</definedName>
    <definedName name="HTML_PathFile">"f:\SSSS\HOMEPAGE\New Folder\results\sc14.htm"</definedName>
    <definedName name="HTML_PathTemplate">"F:\SSSS\HOMEPAGE\New Folder\results\sc14.htm"</definedName>
    <definedName name="HTML_Control" localSheetId="0">{"'Season'!$A$1:$T$63"}</definedName>
  </definedNames>
  <calcPr fullCalcOnLoad="1"/>
</workbook>
</file>

<file path=xl/sharedStrings.xml><?xml version="1.0" encoding="utf-8"?>
<sst xmlns="http://schemas.openxmlformats.org/spreadsheetml/2006/main" count="234" uniqueCount="73">
  <si>
    <t>Season Championship 2016</t>
  </si>
  <si>
    <t>S Class</t>
  </si>
  <si>
    <t>Boat Name</t>
  </si>
  <si>
    <t>Fall</t>
  </si>
  <si>
    <t>Series</t>
  </si>
  <si>
    <t xml:space="preserve">Island </t>
  </si>
  <si>
    <t>Inlet</t>
  </si>
  <si>
    <t xml:space="preserve">Spring </t>
  </si>
  <si>
    <t>total</t>
  </si>
  <si>
    <t>Number of</t>
  </si>
  <si>
    <t>Season Championship</t>
  </si>
  <si>
    <t>Race 1</t>
  </si>
  <si>
    <t>Race 3</t>
  </si>
  <si>
    <t>Race 4</t>
  </si>
  <si>
    <t>Eagle</t>
  </si>
  <si>
    <t>Squax</t>
  </si>
  <si>
    <t>Herron</t>
  </si>
  <si>
    <t>McAll</t>
  </si>
  <si>
    <t>Hend</t>
  </si>
  <si>
    <t>Skookum</t>
  </si>
  <si>
    <t>Eld</t>
  </si>
  <si>
    <t>Race 2</t>
  </si>
  <si>
    <t>points</t>
  </si>
  <si>
    <t>Races</t>
  </si>
  <si>
    <t>Score</t>
  </si>
  <si>
    <t>McSwoosh</t>
  </si>
  <si>
    <t>Dragonfly</t>
  </si>
  <si>
    <t>Lightly Salted</t>
  </si>
  <si>
    <t>He Lives</t>
  </si>
  <si>
    <t>Rufus</t>
  </si>
  <si>
    <t>Silverheels</t>
  </si>
  <si>
    <t>A Class</t>
  </si>
  <si>
    <t>Island</t>
  </si>
  <si>
    <t xml:space="preserve"> Series</t>
  </si>
  <si>
    <t xml:space="preserve">Inlet </t>
  </si>
  <si>
    <t>Flying Circus</t>
  </si>
  <si>
    <t>Bodacious</t>
  </si>
  <si>
    <t>Spirit</t>
  </si>
  <si>
    <t>Miss Conduct</t>
  </si>
  <si>
    <t>Altair</t>
  </si>
  <si>
    <t>Balder 2</t>
  </si>
  <si>
    <t>Folie A Deux</t>
  </si>
  <si>
    <t>Reiff</t>
  </si>
  <si>
    <t>Liberty</t>
  </si>
  <si>
    <t>Opposition</t>
  </si>
  <si>
    <t>Brilliant</t>
  </si>
  <si>
    <t>Blue Canary</t>
  </si>
  <si>
    <t>B Class</t>
  </si>
  <si>
    <t>Gizmo</t>
  </si>
  <si>
    <t>Kaitlin</t>
  </si>
  <si>
    <t>Emma Lee</t>
  </si>
  <si>
    <t>Showtime</t>
  </si>
  <si>
    <t>Spiff</t>
  </si>
  <si>
    <t>Spitze</t>
  </si>
  <si>
    <t>Jody V</t>
  </si>
  <si>
    <t>D Class</t>
  </si>
  <si>
    <t>skookum</t>
  </si>
  <si>
    <t>Koosah</t>
  </si>
  <si>
    <t>Pandora</t>
  </si>
  <si>
    <t>White Raven</t>
  </si>
  <si>
    <t>Jolly Rumbalow</t>
  </si>
  <si>
    <t>Dolphin</t>
  </si>
  <si>
    <t>Surfin' Bird</t>
  </si>
  <si>
    <t>Desert Sage</t>
  </si>
  <si>
    <t>Maranatha</t>
  </si>
  <si>
    <t>Promise</t>
  </si>
  <si>
    <t>Echo</t>
  </si>
  <si>
    <t>D2 Class</t>
  </si>
  <si>
    <t>Finally Free</t>
  </si>
  <si>
    <t>Cheap Thrills</t>
  </si>
  <si>
    <t>Restles</t>
  </si>
  <si>
    <t>R Time</t>
  </si>
  <si>
    <t>Penoziequah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</si>
</sst>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\$#,##0\ ;&quot;($&quot;#,##0\)"/>
    <numFmt numFmtId="167" formatCode="0.00"/>
    <numFmt numFmtId="168" formatCode="0"/>
    <numFmt numFmtId="169" formatCode="0.00_);[RED]\(0.00\)"/>
    <numFmt numFmtId="170" formatCode="#,##0.00"/>
  </numFmts>
  <fonts count="8">
    <font>
      <sz val="10"/>
      <color indexed="24"/>
      <name val="Arial"/>
      <family val="2"/>
    </font>
    <font>
      <sz val="10"/>
      <name val="Arial"/>
      <family val="0"/>
    </font>
    <font>
      <sz val="8"/>
      <color indexed="24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left"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left"/>
    </xf>
    <xf numFmtId="170" fontId="4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0" xfId="20"/>
    <cellStyle name="Currency0" xfId="21"/>
    <cellStyle name="Date" xfId="22"/>
    <cellStyle name="Fixed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workbookViewId="0" topLeftCell="I1">
      <selection activeCell="T6" sqref="T6"/>
    </sheetView>
  </sheetViews>
  <sheetFormatPr defaultColWidth="10.28125" defaultRowHeight="12.75"/>
  <cols>
    <col min="1" max="1" width="14.8515625" style="1" customWidth="1"/>
    <col min="2" max="5" width="7.140625" style="2" customWidth="1"/>
    <col min="6" max="6" width="6.28125" style="2" customWidth="1"/>
    <col min="7" max="7" width="7.28125" style="2" customWidth="1"/>
    <col min="8" max="8" width="7.421875" style="2" customWidth="1"/>
    <col min="9" max="9" width="7.00390625" style="2" customWidth="1"/>
    <col min="10" max="10" width="6.7109375" style="2" customWidth="1"/>
    <col min="11" max="11" width="9.00390625" style="2" customWidth="1"/>
    <col min="12" max="12" width="6.28125" style="2" customWidth="1"/>
    <col min="13" max="13" width="7.140625" style="2" customWidth="1"/>
    <col min="14" max="14" width="7.57421875" style="2" customWidth="1"/>
    <col min="15" max="15" width="7.140625" style="2" customWidth="1"/>
    <col min="16" max="16" width="8.00390625" style="2" customWidth="1"/>
    <col min="17" max="17" width="14.8515625" style="2" customWidth="1"/>
    <col min="18" max="18" width="7.00390625" style="2" customWidth="1"/>
    <col min="19" max="19" width="10.00390625" style="2" customWidth="1"/>
    <col min="20" max="16384" width="10.28125" style="2" customWidth="1"/>
  </cols>
  <sheetData>
    <row r="1" spans="1:5" s="4" customFormat="1" ht="21.75">
      <c r="A1" s="3"/>
      <c r="E1" s="5" t="s">
        <v>0</v>
      </c>
    </row>
    <row r="3" spans="1:17" s="4" customFormat="1" ht="14.25">
      <c r="A3" s="3" t="s">
        <v>1</v>
      </c>
      <c r="Q3" s="3" t="s">
        <v>1</v>
      </c>
    </row>
    <row r="4" spans="1:20" s="4" customFormat="1" ht="14.25">
      <c r="A4" s="6" t="s">
        <v>2</v>
      </c>
      <c r="B4" s="7"/>
      <c r="C4" s="7" t="s">
        <v>3</v>
      </c>
      <c r="D4" s="7" t="s">
        <v>4</v>
      </c>
      <c r="E4" s="7"/>
      <c r="F4" s="7"/>
      <c r="G4" s="7" t="s">
        <v>5</v>
      </c>
      <c r="H4" s="7" t="s">
        <v>4</v>
      </c>
      <c r="I4" s="7" t="s">
        <v>6</v>
      </c>
      <c r="J4" s="7" t="s">
        <v>4</v>
      </c>
      <c r="K4" s="7"/>
      <c r="L4" s="7"/>
      <c r="M4" s="7"/>
      <c r="N4" s="7" t="s">
        <v>7</v>
      </c>
      <c r="O4" s="7" t="s">
        <v>4</v>
      </c>
      <c r="P4" s="7"/>
      <c r="Q4" s="6"/>
      <c r="R4" s="8" t="s">
        <v>8</v>
      </c>
      <c r="S4" s="8" t="s">
        <v>9</v>
      </c>
      <c r="T4" s="6" t="s">
        <v>10</v>
      </c>
    </row>
    <row r="5" spans="1:20" s="4" customFormat="1" ht="14.25">
      <c r="A5" s="6"/>
      <c r="B5" s="8" t="s">
        <v>11</v>
      </c>
      <c r="C5" s="8"/>
      <c r="D5" s="9" t="s">
        <v>12</v>
      </c>
      <c r="E5" s="9" t="s">
        <v>13</v>
      </c>
      <c r="F5" s="8" t="s">
        <v>14</v>
      </c>
      <c r="G5" s="8" t="s">
        <v>15</v>
      </c>
      <c r="H5" s="9" t="s">
        <v>16</v>
      </c>
      <c r="I5" s="8" t="s">
        <v>17</v>
      </c>
      <c r="J5" s="9" t="s">
        <v>18</v>
      </c>
      <c r="K5" s="9" t="s">
        <v>19</v>
      </c>
      <c r="L5" s="9" t="s">
        <v>20</v>
      </c>
      <c r="M5" s="9" t="s">
        <v>11</v>
      </c>
      <c r="N5" s="9" t="s">
        <v>21</v>
      </c>
      <c r="O5" s="9" t="s">
        <v>12</v>
      </c>
      <c r="P5" s="10" t="s">
        <v>13</v>
      </c>
      <c r="Q5" s="6"/>
      <c r="R5" s="8" t="s">
        <v>22</v>
      </c>
      <c r="S5" s="8" t="s">
        <v>23</v>
      </c>
      <c r="T5" s="6" t="s">
        <v>24</v>
      </c>
    </row>
    <row r="6" spans="1:20" s="4" customFormat="1" ht="14.25">
      <c r="A6" s="4" t="s">
        <v>25</v>
      </c>
      <c r="B6" s="11">
        <v>0.75</v>
      </c>
      <c r="C6" s="11"/>
      <c r="D6" s="11">
        <v>3</v>
      </c>
      <c r="E6" s="11">
        <v>3</v>
      </c>
      <c r="F6" s="11">
        <v>4</v>
      </c>
      <c r="G6" s="11"/>
      <c r="H6" s="11">
        <v>3</v>
      </c>
      <c r="I6" s="11">
        <v>2</v>
      </c>
      <c r="J6" s="11">
        <v>0.75</v>
      </c>
      <c r="K6" s="11">
        <v>0.75</v>
      </c>
      <c r="L6" s="11">
        <v>4</v>
      </c>
      <c r="M6" s="11"/>
      <c r="N6" s="11"/>
      <c r="O6" s="11">
        <v>0.75</v>
      </c>
      <c r="P6" s="11">
        <v>2</v>
      </c>
      <c r="Q6" s="4" t="s">
        <v>25</v>
      </c>
      <c r="R6" s="4">
        <f aca="true" t="shared" si="0" ref="R6:R7">SUM(B6:P6)</f>
        <v>24</v>
      </c>
      <c r="S6" s="12">
        <f aca="true" t="shared" si="1" ref="S6:S7">COUNT(B6:Q6)</f>
        <v>11</v>
      </c>
      <c r="T6" s="4">
        <f>SUM(B6:P6)-F6-L6-D6</f>
        <v>13</v>
      </c>
    </row>
    <row r="7" spans="1:20" s="4" customFormat="1" ht="14.25">
      <c r="A7" s="4" t="s">
        <v>26</v>
      </c>
      <c r="B7" s="11">
        <v>2</v>
      </c>
      <c r="C7" s="11"/>
      <c r="D7" s="11">
        <v>2</v>
      </c>
      <c r="E7" s="11">
        <v>0.75</v>
      </c>
      <c r="F7" s="11">
        <v>0.75</v>
      </c>
      <c r="G7" s="11"/>
      <c r="H7" s="11">
        <v>4</v>
      </c>
      <c r="I7" s="11"/>
      <c r="J7" s="11">
        <v>2</v>
      </c>
      <c r="K7" s="11"/>
      <c r="L7" s="11">
        <v>2</v>
      </c>
      <c r="M7" s="11"/>
      <c r="N7" s="11"/>
      <c r="O7" s="11"/>
      <c r="P7" s="11">
        <v>0.75</v>
      </c>
      <c r="Q7" s="4" t="s">
        <v>26</v>
      </c>
      <c r="R7" s="4">
        <f t="shared" si="0"/>
        <v>14.25</v>
      </c>
      <c r="S7" s="12">
        <f t="shared" si="1"/>
        <v>8</v>
      </c>
      <c r="T7" s="4">
        <f>SUM(B7:P7)</f>
        <v>14.25</v>
      </c>
    </row>
    <row r="8" spans="1:256" ht="14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s="1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9" s="4" customFormat="1" ht="14.25">
      <c r="A9" s="4" t="s">
        <v>27</v>
      </c>
      <c r="B9" s="11"/>
      <c r="C9" s="11"/>
      <c r="D9" s="11"/>
      <c r="E9" s="11"/>
      <c r="F9" s="11">
        <v>3</v>
      </c>
      <c r="G9" s="11">
        <v>0.75</v>
      </c>
      <c r="H9" s="11">
        <v>2</v>
      </c>
      <c r="I9" s="11">
        <v>3</v>
      </c>
      <c r="J9" s="11"/>
      <c r="K9" s="11">
        <v>2</v>
      </c>
      <c r="L9" s="11">
        <v>3</v>
      </c>
      <c r="M9" s="11"/>
      <c r="N9" s="11">
        <v>0.75</v>
      </c>
      <c r="O9" s="11"/>
      <c r="P9" s="11"/>
      <c r="Q9" s="4" t="s">
        <v>27</v>
      </c>
      <c r="R9" s="4">
        <f aca="true" t="shared" si="2" ref="R9:R12">SUM(B9:P9)</f>
        <v>14.5</v>
      </c>
      <c r="S9" s="12">
        <f aca="true" t="shared" si="3" ref="S9:S12">COUNT(B9:Q9)</f>
        <v>7</v>
      </c>
    </row>
    <row r="10" spans="1:19" s="4" customFormat="1" ht="14.25">
      <c r="A10" s="4" t="s">
        <v>28</v>
      </c>
      <c r="B10" s="11"/>
      <c r="C10" s="11"/>
      <c r="D10" s="11">
        <v>4</v>
      </c>
      <c r="E10" s="11"/>
      <c r="F10" s="11">
        <v>2</v>
      </c>
      <c r="G10" s="11"/>
      <c r="H10" s="11">
        <v>0.75</v>
      </c>
      <c r="I10" s="11"/>
      <c r="J10" s="11">
        <v>3</v>
      </c>
      <c r="K10" s="11">
        <v>3</v>
      </c>
      <c r="L10" s="11"/>
      <c r="M10" s="11">
        <v>2</v>
      </c>
      <c r="N10" s="11"/>
      <c r="O10" s="11">
        <v>2</v>
      </c>
      <c r="P10" s="11"/>
      <c r="Q10" s="4" t="s">
        <v>28</v>
      </c>
      <c r="R10" s="4">
        <f t="shared" si="2"/>
        <v>16.75</v>
      </c>
      <c r="S10" s="12">
        <f t="shared" si="3"/>
        <v>7</v>
      </c>
    </row>
    <row r="11" spans="1:19" s="4" customFormat="1" ht="14.25">
      <c r="A11" s="4" t="s">
        <v>29</v>
      </c>
      <c r="B11" s="11">
        <v>3</v>
      </c>
      <c r="C11" s="11"/>
      <c r="D11" s="11">
        <v>0.75</v>
      </c>
      <c r="E11" s="11">
        <v>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3</v>
      </c>
      <c r="Q11" s="4" t="s">
        <v>29</v>
      </c>
      <c r="R11" s="4">
        <f t="shared" si="2"/>
        <v>8.75</v>
      </c>
      <c r="S11" s="12">
        <f t="shared" si="3"/>
        <v>4</v>
      </c>
    </row>
    <row r="12" spans="1:19" s="4" customFormat="1" ht="14.25">
      <c r="A12" s="4" t="s">
        <v>30</v>
      </c>
      <c r="B12" s="11"/>
      <c r="C12" s="11"/>
      <c r="D12" s="11"/>
      <c r="E12" s="11"/>
      <c r="F12" s="11">
        <v>5</v>
      </c>
      <c r="G12" s="11"/>
      <c r="H12" s="11"/>
      <c r="I12" s="11">
        <v>0.75</v>
      </c>
      <c r="J12" s="11"/>
      <c r="K12" s="11"/>
      <c r="L12" s="11">
        <v>0.75</v>
      </c>
      <c r="M12" s="11"/>
      <c r="N12" s="11"/>
      <c r="O12" s="11"/>
      <c r="P12" s="11"/>
      <c r="Q12" s="4" t="s">
        <v>30</v>
      </c>
      <c r="R12" s="4">
        <f t="shared" si="2"/>
        <v>6.5</v>
      </c>
      <c r="S12" s="12">
        <f t="shared" si="3"/>
        <v>3</v>
      </c>
    </row>
    <row r="13" spans="1:256" ht="14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1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7" s="4" customFormat="1" ht="14.25">
      <c r="A14" s="3" t="s">
        <v>31</v>
      </c>
      <c r="Q14" s="3" t="s">
        <v>31</v>
      </c>
    </row>
    <row r="15" spans="1:20" s="4" customFormat="1" ht="14.25">
      <c r="A15" s="6" t="s">
        <v>2</v>
      </c>
      <c r="B15" s="7"/>
      <c r="C15" s="7" t="s">
        <v>3</v>
      </c>
      <c r="D15" s="7" t="s">
        <v>4</v>
      </c>
      <c r="E15" s="7"/>
      <c r="F15" s="7"/>
      <c r="G15" s="7" t="s">
        <v>32</v>
      </c>
      <c r="H15" s="7" t="s">
        <v>33</v>
      </c>
      <c r="I15" s="7" t="s">
        <v>34</v>
      </c>
      <c r="J15" s="7" t="s">
        <v>4</v>
      </c>
      <c r="K15" s="7"/>
      <c r="L15" s="7"/>
      <c r="M15" s="7"/>
      <c r="N15" s="7" t="s">
        <v>7</v>
      </c>
      <c r="O15" s="7" t="s">
        <v>4</v>
      </c>
      <c r="P15" s="7"/>
      <c r="Q15" s="6"/>
      <c r="R15" s="8" t="s">
        <v>8</v>
      </c>
      <c r="S15" s="8" t="s">
        <v>9</v>
      </c>
      <c r="T15" s="6" t="s">
        <v>10</v>
      </c>
    </row>
    <row r="16" spans="1:20" s="4" customFormat="1" ht="14.25">
      <c r="A16" s="6"/>
      <c r="B16" s="8" t="s">
        <v>11</v>
      </c>
      <c r="C16" s="8"/>
      <c r="D16" s="9" t="s">
        <v>12</v>
      </c>
      <c r="E16" s="9" t="s">
        <v>13</v>
      </c>
      <c r="F16" s="8" t="s">
        <v>14</v>
      </c>
      <c r="G16" s="8" t="s">
        <v>15</v>
      </c>
      <c r="H16" s="9" t="s">
        <v>16</v>
      </c>
      <c r="I16" s="8" t="s">
        <v>17</v>
      </c>
      <c r="J16" s="9" t="s">
        <v>18</v>
      </c>
      <c r="K16" s="9" t="s">
        <v>19</v>
      </c>
      <c r="L16" s="9" t="s">
        <v>20</v>
      </c>
      <c r="M16" s="9" t="s">
        <v>11</v>
      </c>
      <c r="N16" s="9" t="s">
        <v>21</v>
      </c>
      <c r="O16" s="9" t="s">
        <v>12</v>
      </c>
      <c r="P16" s="10" t="s">
        <v>13</v>
      </c>
      <c r="Q16" s="6"/>
      <c r="R16" s="8" t="s">
        <v>22</v>
      </c>
      <c r="S16" s="8" t="s">
        <v>23</v>
      </c>
      <c r="T16" s="6" t="s">
        <v>24</v>
      </c>
    </row>
    <row r="17" spans="1:20" s="6" customFormat="1" ht="14.25">
      <c r="A17" s="4" t="s">
        <v>35</v>
      </c>
      <c r="B17" s="11"/>
      <c r="C17" s="11"/>
      <c r="D17" s="11">
        <v>2</v>
      </c>
      <c r="E17" s="11">
        <v>0.75</v>
      </c>
      <c r="F17" s="11">
        <v>4</v>
      </c>
      <c r="G17" s="11">
        <v>2</v>
      </c>
      <c r="H17" s="11">
        <v>0.75</v>
      </c>
      <c r="I17" s="11">
        <v>0.75</v>
      </c>
      <c r="J17" s="11">
        <v>0.75</v>
      </c>
      <c r="K17" s="11"/>
      <c r="L17" s="11">
        <v>2</v>
      </c>
      <c r="M17" s="11">
        <v>0.75</v>
      </c>
      <c r="N17" s="11"/>
      <c r="O17" s="11"/>
      <c r="P17" s="11"/>
      <c r="Q17" s="4" t="s">
        <v>35</v>
      </c>
      <c r="R17" s="4">
        <f aca="true" t="shared" si="4" ref="R17:R23">SUM(B17:P17)</f>
        <v>13.75</v>
      </c>
      <c r="S17" s="12">
        <f aca="true" t="shared" si="5" ref="S17:S23">COUNT(B17:Q17)</f>
        <v>9</v>
      </c>
      <c r="T17" s="4">
        <f>SUM(B17:P17)-F17</f>
        <v>9.75</v>
      </c>
    </row>
    <row r="18" spans="1:82" ht="14.25">
      <c r="A18" s="4" t="s">
        <v>36</v>
      </c>
      <c r="B18" s="11"/>
      <c r="C18" s="11"/>
      <c r="D18" s="11"/>
      <c r="E18" s="11"/>
      <c r="F18" s="11">
        <v>0.75</v>
      </c>
      <c r="G18" s="11">
        <v>0.75</v>
      </c>
      <c r="H18" s="11"/>
      <c r="I18" s="11">
        <v>3</v>
      </c>
      <c r="J18" s="11">
        <v>2</v>
      </c>
      <c r="K18" s="11"/>
      <c r="L18" s="11">
        <v>0.75</v>
      </c>
      <c r="M18" s="11">
        <v>3</v>
      </c>
      <c r="N18" s="11">
        <v>2</v>
      </c>
      <c r="O18" s="11">
        <v>0.75</v>
      </c>
      <c r="P18" s="11">
        <v>0.75</v>
      </c>
      <c r="Q18" s="4" t="s">
        <v>36</v>
      </c>
      <c r="R18" s="4">
        <f t="shared" si="4"/>
        <v>13.75</v>
      </c>
      <c r="S18" s="12">
        <f t="shared" si="5"/>
        <v>9</v>
      </c>
      <c r="T18" s="4">
        <f>SUM(B18:P18)-I18</f>
        <v>10.75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</row>
    <row r="19" spans="1:20" s="4" customFormat="1" ht="14.25">
      <c r="A19" s="4" t="s">
        <v>37</v>
      </c>
      <c r="B19" s="11"/>
      <c r="C19" s="11"/>
      <c r="D19" s="11">
        <v>3</v>
      </c>
      <c r="E19" s="11">
        <v>2</v>
      </c>
      <c r="F19" s="11">
        <v>2</v>
      </c>
      <c r="G19" s="11">
        <v>3</v>
      </c>
      <c r="H19" s="11">
        <v>2</v>
      </c>
      <c r="I19" s="11">
        <v>6</v>
      </c>
      <c r="J19" s="11">
        <v>3</v>
      </c>
      <c r="K19" s="11">
        <v>2</v>
      </c>
      <c r="L19" s="11">
        <v>4</v>
      </c>
      <c r="M19" s="11">
        <v>5</v>
      </c>
      <c r="N19" s="11">
        <v>3</v>
      </c>
      <c r="O19" s="11">
        <v>2</v>
      </c>
      <c r="P19" s="11">
        <v>3</v>
      </c>
      <c r="Q19" s="4" t="s">
        <v>37</v>
      </c>
      <c r="R19" s="4">
        <f t="shared" si="4"/>
        <v>40</v>
      </c>
      <c r="S19" s="12">
        <f t="shared" si="5"/>
        <v>13</v>
      </c>
      <c r="T19" s="4">
        <f>SUM(B19:P19)-I19-M19-L19-J19-G19</f>
        <v>19</v>
      </c>
    </row>
    <row r="20" spans="1:20" s="4" customFormat="1" ht="14.25">
      <c r="A20" s="4" t="s">
        <v>38</v>
      </c>
      <c r="B20" s="11">
        <v>3</v>
      </c>
      <c r="C20" s="11"/>
      <c r="D20" s="11">
        <v>4</v>
      </c>
      <c r="E20" s="11">
        <v>4</v>
      </c>
      <c r="F20" s="11">
        <v>5</v>
      </c>
      <c r="G20" s="11">
        <v>5</v>
      </c>
      <c r="H20" s="11"/>
      <c r="I20" s="11">
        <v>4</v>
      </c>
      <c r="J20" s="11">
        <v>8</v>
      </c>
      <c r="K20" s="11">
        <v>0.75</v>
      </c>
      <c r="L20" s="11">
        <v>3</v>
      </c>
      <c r="M20" s="11">
        <v>4</v>
      </c>
      <c r="N20" s="11">
        <v>0.75</v>
      </c>
      <c r="O20" s="11">
        <v>5</v>
      </c>
      <c r="P20" s="11"/>
      <c r="Q20" s="4" t="s">
        <v>38</v>
      </c>
      <c r="R20" s="4">
        <f t="shared" si="4"/>
        <v>46.5</v>
      </c>
      <c r="S20" s="12">
        <f t="shared" si="5"/>
        <v>12</v>
      </c>
      <c r="T20" s="4">
        <f>SUM(B20:P20)-J20-F20-G20-O20</f>
        <v>23.5</v>
      </c>
    </row>
    <row r="21" spans="1:20" s="4" customFormat="1" ht="14.25">
      <c r="A21" s="4" t="s">
        <v>39</v>
      </c>
      <c r="B21" s="4">
        <v>2</v>
      </c>
      <c r="E21" s="4">
        <v>3</v>
      </c>
      <c r="G21" s="4">
        <v>4</v>
      </c>
      <c r="H21" s="11">
        <v>6</v>
      </c>
      <c r="I21" s="4">
        <v>5</v>
      </c>
      <c r="J21" s="4">
        <v>4</v>
      </c>
      <c r="L21" s="4">
        <v>6</v>
      </c>
      <c r="M21" s="4">
        <v>2</v>
      </c>
      <c r="N21" s="4">
        <v>4</v>
      </c>
      <c r="O21" s="4">
        <v>3</v>
      </c>
      <c r="P21" s="4">
        <v>2</v>
      </c>
      <c r="Q21" s="4" t="s">
        <v>39</v>
      </c>
      <c r="R21" s="4">
        <f t="shared" si="4"/>
        <v>41</v>
      </c>
      <c r="S21" s="12">
        <f t="shared" si="5"/>
        <v>11</v>
      </c>
      <c r="T21" s="4">
        <f>SUM(B21:P21)-H21-I21-L21</f>
        <v>24</v>
      </c>
    </row>
    <row r="22" spans="1:82" s="10" customFormat="1" ht="14.25">
      <c r="A22" s="4" t="s">
        <v>40</v>
      </c>
      <c r="B22" s="11"/>
      <c r="C22" s="11"/>
      <c r="D22" s="11"/>
      <c r="E22" s="11"/>
      <c r="F22" s="11"/>
      <c r="G22" s="11">
        <v>6</v>
      </c>
      <c r="H22" s="11">
        <v>3</v>
      </c>
      <c r="I22" s="11">
        <v>2</v>
      </c>
      <c r="J22" s="11">
        <v>5</v>
      </c>
      <c r="K22" s="11">
        <v>4</v>
      </c>
      <c r="L22" s="11">
        <v>5</v>
      </c>
      <c r="M22" s="11">
        <v>6</v>
      </c>
      <c r="N22" s="11"/>
      <c r="O22" s="11"/>
      <c r="P22" s="11">
        <v>5</v>
      </c>
      <c r="Q22" s="4" t="s">
        <v>40</v>
      </c>
      <c r="R22" s="4">
        <f t="shared" si="4"/>
        <v>36</v>
      </c>
      <c r="S22" s="12">
        <f t="shared" si="5"/>
        <v>8</v>
      </c>
      <c r="T22" s="4">
        <f>SUM(B22:P22)</f>
        <v>36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</row>
    <row r="23" spans="1:82" s="10" customFormat="1" ht="14.25">
      <c r="A23" s="4" t="s">
        <v>41</v>
      </c>
      <c r="B23" s="11">
        <v>0.75</v>
      </c>
      <c r="C23" s="11"/>
      <c r="D23" s="11">
        <v>6</v>
      </c>
      <c r="E23" s="11"/>
      <c r="F23" s="11"/>
      <c r="G23" s="11"/>
      <c r="H23" s="11"/>
      <c r="I23" s="11">
        <v>7</v>
      </c>
      <c r="J23" s="11">
        <v>6</v>
      </c>
      <c r="K23" s="11">
        <v>5</v>
      </c>
      <c r="L23" s="11">
        <v>7</v>
      </c>
      <c r="M23" s="11">
        <v>7</v>
      </c>
      <c r="N23" s="11">
        <v>5</v>
      </c>
      <c r="O23" s="11">
        <v>4</v>
      </c>
      <c r="P23" s="11">
        <v>4</v>
      </c>
      <c r="Q23" s="4" t="s">
        <v>41</v>
      </c>
      <c r="R23" s="4">
        <f t="shared" si="4"/>
        <v>51.75</v>
      </c>
      <c r="S23" s="12">
        <f t="shared" si="5"/>
        <v>10</v>
      </c>
      <c r="T23" s="4">
        <f>SUM(B23:P23)-I23-L23</f>
        <v>37.75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</row>
    <row r="24" spans="1:256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82" s="4" customFormat="1" ht="14.25">
      <c r="A25" s="4" t="s">
        <v>42</v>
      </c>
      <c r="F25" s="4">
        <v>7</v>
      </c>
      <c r="G25" s="4">
        <v>7</v>
      </c>
      <c r="H25" s="11">
        <v>5</v>
      </c>
      <c r="I25" s="4">
        <v>8</v>
      </c>
      <c r="J25" s="4">
        <v>7</v>
      </c>
      <c r="K25" s="4">
        <v>3</v>
      </c>
      <c r="N25" s="4">
        <v>6</v>
      </c>
      <c r="Q25" s="4" t="s">
        <v>42</v>
      </c>
      <c r="R25" s="4">
        <f aca="true" t="shared" si="6" ref="R25:R29">SUM(B25:P25)</f>
        <v>43</v>
      </c>
      <c r="S25" s="12">
        <f aca="true" t="shared" si="7" ref="S25:S29">COUNT(B25:Q25)</f>
        <v>7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20" s="10" customFormat="1" ht="13.5" customHeight="1">
      <c r="A26" s="4" t="s">
        <v>43</v>
      </c>
      <c r="B26" s="11"/>
      <c r="C26" s="11"/>
      <c r="D26" s="11"/>
      <c r="E26" s="11"/>
      <c r="F26" s="11">
        <v>3</v>
      </c>
      <c r="G26" s="11"/>
      <c r="H26" s="11">
        <v>4</v>
      </c>
      <c r="I26" s="11"/>
      <c r="J26" s="11"/>
      <c r="K26" s="11"/>
      <c r="L26" s="11"/>
      <c r="M26" s="11"/>
      <c r="N26" s="11"/>
      <c r="O26" s="11"/>
      <c r="P26" s="11"/>
      <c r="Q26" s="4" t="s">
        <v>43</v>
      </c>
      <c r="R26" s="4">
        <f t="shared" si="6"/>
        <v>7</v>
      </c>
      <c r="S26" s="12">
        <f t="shared" si="7"/>
        <v>2</v>
      </c>
      <c r="T26" s="4"/>
    </row>
    <row r="27" spans="1:20" s="13" customFormat="1" ht="14.25">
      <c r="A27" s="4" t="s">
        <v>44</v>
      </c>
      <c r="B27" s="11"/>
      <c r="C27" s="11"/>
      <c r="D27" s="11">
        <v>0.75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4" t="s">
        <v>44</v>
      </c>
      <c r="R27" s="4">
        <f t="shared" si="6"/>
        <v>0.75</v>
      </c>
      <c r="S27" s="12">
        <f t="shared" si="7"/>
        <v>1</v>
      </c>
      <c r="T27" s="4"/>
    </row>
    <row r="28" spans="1:82" s="13" customFormat="1" ht="14.25">
      <c r="A28" s="4" t="s">
        <v>45</v>
      </c>
      <c r="B28" s="11"/>
      <c r="C28" s="11"/>
      <c r="D28" s="11">
        <v>5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4" t="s">
        <v>45</v>
      </c>
      <c r="R28" s="4">
        <f t="shared" si="6"/>
        <v>5</v>
      </c>
      <c r="S28" s="12">
        <f t="shared" si="7"/>
        <v>1</v>
      </c>
      <c r="T28" s="4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20" s="13" customFormat="1" ht="14.25">
      <c r="A29" s="4" t="s">
        <v>46</v>
      </c>
      <c r="B29" s="11"/>
      <c r="C29" s="11"/>
      <c r="D29" s="11"/>
      <c r="E29" s="11"/>
      <c r="F29" s="11">
        <v>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4" t="s">
        <v>46</v>
      </c>
      <c r="R29" s="4">
        <f t="shared" si="6"/>
        <v>6</v>
      </c>
      <c r="S29" s="12">
        <f t="shared" si="7"/>
        <v>1</v>
      </c>
      <c r="T29" s="4"/>
    </row>
    <row r="31" spans="1:20" s="13" customFormat="1" ht="14.25">
      <c r="A31" s="14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4" t="s">
        <v>47</v>
      </c>
      <c r="R31" s="10"/>
      <c r="S31" s="10"/>
      <c r="T31" s="10"/>
    </row>
    <row r="32" spans="1:20" s="13" customFormat="1" ht="14.25">
      <c r="A32" s="15" t="s">
        <v>2</v>
      </c>
      <c r="B32" s="16"/>
      <c r="C32" s="16" t="s">
        <v>3</v>
      </c>
      <c r="D32" s="16" t="s">
        <v>4</v>
      </c>
      <c r="E32" s="16"/>
      <c r="F32" s="16"/>
      <c r="G32" s="16" t="s">
        <v>5</v>
      </c>
      <c r="H32" s="16" t="s">
        <v>4</v>
      </c>
      <c r="I32" s="16" t="s">
        <v>6</v>
      </c>
      <c r="J32" s="16" t="s">
        <v>4</v>
      </c>
      <c r="K32" s="16"/>
      <c r="L32" s="16"/>
      <c r="M32" s="7"/>
      <c r="N32" s="7" t="s">
        <v>7</v>
      </c>
      <c r="O32" s="7" t="s">
        <v>4</v>
      </c>
      <c r="P32" s="7"/>
      <c r="Q32" s="15"/>
      <c r="R32" s="17" t="s">
        <v>8</v>
      </c>
      <c r="S32" s="17" t="s">
        <v>9</v>
      </c>
      <c r="T32" s="6" t="s">
        <v>10</v>
      </c>
    </row>
    <row r="33" spans="1:20" s="13" customFormat="1" ht="14.25">
      <c r="A33" s="15"/>
      <c r="B33" s="17" t="s">
        <v>11</v>
      </c>
      <c r="C33" s="17"/>
      <c r="D33" s="18" t="s">
        <v>12</v>
      </c>
      <c r="E33" s="18" t="s">
        <v>13</v>
      </c>
      <c r="F33" s="17" t="s">
        <v>14</v>
      </c>
      <c r="G33" s="17" t="s">
        <v>15</v>
      </c>
      <c r="H33" s="18" t="s">
        <v>16</v>
      </c>
      <c r="I33" s="17" t="s">
        <v>17</v>
      </c>
      <c r="J33" s="18" t="s">
        <v>18</v>
      </c>
      <c r="K33" s="18" t="s">
        <v>19</v>
      </c>
      <c r="L33" s="18" t="s">
        <v>20</v>
      </c>
      <c r="M33" s="9" t="s">
        <v>11</v>
      </c>
      <c r="N33" s="9" t="s">
        <v>21</v>
      </c>
      <c r="O33" s="9" t="s">
        <v>12</v>
      </c>
      <c r="P33" s="10" t="s">
        <v>13</v>
      </c>
      <c r="Q33" s="15"/>
      <c r="R33" s="17" t="s">
        <v>22</v>
      </c>
      <c r="S33" s="17" t="s">
        <v>23</v>
      </c>
      <c r="T33" s="6" t="s">
        <v>24</v>
      </c>
    </row>
    <row r="34" spans="1:82" s="13" customFormat="1" ht="14.25">
      <c r="A34" s="4" t="s">
        <v>48</v>
      </c>
      <c r="B34" s="11">
        <v>0.75</v>
      </c>
      <c r="C34" s="11"/>
      <c r="D34" s="11">
        <v>0.75</v>
      </c>
      <c r="E34" s="11"/>
      <c r="F34" s="11">
        <v>0.75</v>
      </c>
      <c r="G34" s="11"/>
      <c r="H34" s="11">
        <v>2</v>
      </c>
      <c r="I34" s="11">
        <v>0.75</v>
      </c>
      <c r="J34" s="11"/>
      <c r="K34" s="11">
        <v>0.75</v>
      </c>
      <c r="L34" s="11">
        <v>0.75</v>
      </c>
      <c r="M34" s="11">
        <v>0.75</v>
      </c>
      <c r="N34" s="11">
        <v>0.75</v>
      </c>
      <c r="O34" s="11"/>
      <c r="P34" s="11">
        <v>0.75</v>
      </c>
      <c r="Q34" s="4" t="s">
        <v>48</v>
      </c>
      <c r="R34" s="4">
        <f>SUM(B34:P34)</f>
        <v>8.75</v>
      </c>
      <c r="S34" s="12">
        <f>COUNT(B34:Q34)</f>
        <v>10</v>
      </c>
      <c r="T34" s="4">
        <f>SUM(B34:P34)-H34-P34</f>
        <v>6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spans="1:256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82" s="13" customFormat="1" ht="14.25">
      <c r="A36" s="10" t="s">
        <v>49</v>
      </c>
      <c r="B36" s="11"/>
      <c r="C36" s="11"/>
      <c r="D36" s="11"/>
      <c r="E36" s="11"/>
      <c r="F36" s="11">
        <v>3</v>
      </c>
      <c r="G36" s="11">
        <v>0.75</v>
      </c>
      <c r="H36" s="11">
        <v>3</v>
      </c>
      <c r="I36" s="11">
        <v>2</v>
      </c>
      <c r="L36" s="13">
        <v>3</v>
      </c>
      <c r="Q36" s="10" t="s">
        <v>49</v>
      </c>
      <c r="R36" s="4">
        <f aca="true" t="shared" si="8" ref="R36:R41">SUM(B36:P36)</f>
        <v>11.75</v>
      </c>
      <c r="S36" s="12">
        <f>COUNT(B36:Q36)</f>
        <v>5</v>
      </c>
      <c r="T36" s="4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19" s="4" customFormat="1" ht="14.25">
      <c r="A37" s="4" t="s">
        <v>50</v>
      </c>
      <c r="H37" s="11">
        <v>4</v>
      </c>
      <c r="J37" s="4">
        <v>0.75</v>
      </c>
      <c r="K37" s="4">
        <v>2</v>
      </c>
      <c r="L37" s="4">
        <v>4</v>
      </c>
      <c r="Q37" s="4" t="s">
        <v>50</v>
      </c>
      <c r="R37" s="4">
        <f t="shared" si="8"/>
        <v>10.75</v>
      </c>
      <c r="S37" s="12">
        <f aca="true" t="shared" si="9" ref="S37:S38">COUNT(B37:P37)</f>
        <v>4</v>
      </c>
    </row>
    <row r="38" spans="1:256" ht="12" customHeight="1">
      <c r="A38" s="10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>
        <v>2</v>
      </c>
      <c r="N38" s="19">
        <v>3</v>
      </c>
      <c r="O38" s="19">
        <v>0.75</v>
      </c>
      <c r="P38" s="19"/>
      <c r="Q38" s="10" t="s">
        <v>51</v>
      </c>
      <c r="R38" s="4">
        <f t="shared" si="8"/>
        <v>5.75</v>
      </c>
      <c r="S38" s="12">
        <f t="shared" si="9"/>
        <v>3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9" s="13" customFormat="1" ht="12" customHeight="1">
      <c r="A39" s="10" t="s">
        <v>52</v>
      </c>
      <c r="B39" s="11"/>
      <c r="C39" s="11"/>
      <c r="D39" s="11"/>
      <c r="E39" s="11"/>
      <c r="F39" s="11">
        <v>2</v>
      </c>
      <c r="G39" s="11"/>
      <c r="H39" s="11"/>
      <c r="I39" s="11"/>
      <c r="J39" s="11"/>
      <c r="K39" s="11">
        <v>3</v>
      </c>
      <c r="L39" s="11">
        <v>2</v>
      </c>
      <c r="M39" s="11"/>
      <c r="N39" s="11"/>
      <c r="O39" s="11"/>
      <c r="P39" s="11"/>
      <c r="Q39" s="10" t="s">
        <v>52</v>
      </c>
      <c r="R39" s="4">
        <f t="shared" si="8"/>
        <v>7</v>
      </c>
      <c r="S39" s="12">
        <f aca="true" t="shared" si="10" ref="S39:S40">COUNT(B39:Q39)</f>
        <v>3</v>
      </c>
    </row>
    <row r="40" spans="1:20" s="13" customFormat="1" ht="14.25">
      <c r="A40" s="10" t="s">
        <v>53</v>
      </c>
      <c r="B40" s="11"/>
      <c r="C40" s="11"/>
      <c r="D40" s="11"/>
      <c r="E40" s="11">
        <v>0.75</v>
      </c>
      <c r="F40" s="11"/>
      <c r="G40" s="11"/>
      <c r="H40" s="11">
        <v>0.75</v>
      </c>
      <c r="I40" s="11"/>
      <c r="J40" s="11"/>
      <c r="K40" s="11"/>
      <c r="L40" s="11"/>
      <c r="M40" s="11"/>
      <c r="N40" s="11"/>
      <c r="O40" s="11"/>
      <c r="P40" s="11"/>
      <c r="Q40" s="10" t="s">
        <v>53</v>
      </c>
      <c r="R40" s="4">
        <f t="shared" si="8"/>
        <v>1.5</v>
      </c>
      <c r="S40" s="12">
        <f t="shared" si="10"/>
        <v>2</v>
      </c>
      <c r="T40" s="10"/>
    </row>
    <row r="41" spans="1:19" s="10" customFormat="1" ht="14.25">
      <c r="A41" s="10" t="s">
        <v>54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v>2</v>
      </c>
      <c r="O41" s="4"/>
      <c r="P41" s="4"/>
      <c r="Q41" s="10" t="s">
        <v>54</v>
      </c>
      <c r="R41" s="4">
        <f t="shared" si="8"/>
        <v>2</v>
      </c>
      <c r="S41" s="12">
        <f>COUNT(B41:P41)</f>
        <v>1</v>
      </c>
    </row>
    <row r="43" spans="1:20" s="10" customFormat="1" ht="14.25">
      <c r="A43" s="3" t="s">
        <v>55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 t="s">
        <v>55</v>
      </c>
      <c r="R43" s="6"/>
      <c r="S43" s="20"/>
      <c r="T43" s="6"/>
    </row>
    <row r="44" spans="1:20" s="6" customFormat="1" ht="14.25">
      <c r="A44" s="6" t="s">
        <v>2</v>
      </c>
      <c r="B44" s="7"/>
      <c r="C44" s="7" t="s">
        <v>3</v>
      </c>
      <c r="D44" s="7" t="s">
        <v>4</v>
      </c>
      <c r="E44" s="7"/>
      <c r="F44" s="7"/>
      <c r="G44" s="7" t="s">
        <v>5</v>
      </c>
      <c r="H44" s="7" t="s">
        <v>4</v>
      </c>
      <c r="I44" s="7" t="s">
        <v>6</v>
      </c>
      <c r="J44" s="7" t="s">
        <v>4</v>
      </c>
      <c r="K44" s="7"/>
      <c r="L44" s="7"/>
      <c r="M44" s="7"/>
      <c r="N44" s="7" t="s">
        <v>7</v>
      </c>
      <c r="O44" s="7" t="s">
        <v>4</v>
      </c>
      <c r="P44" s="7"/>
      <c r="R44" s="8" t="s">
        <v>8</v>
      </c>
      <c r="S44" s="21" t="s">
        <v>9</v>
      </c>
      <c r="T44" s="6" t="s">
        <v>10</v>
      </c>
    </row>
    <row r="45" spans="2:20" s="6" customFormat="1" ht="14.25">
      <c r="B45" s="8"/>
      <c r="C45" s="8" t="s">
        <v>21</v>
      </c>
      <c r="D45" s="9" t="s">
        <v>12</v>
      </c>
      <c r="E45" s="9" t="s">
        <v>13</v>
      </c>
      <c r="F45" s="8" t="s">
        <v>14</v>
      </c>
      <c r="G45" s="8" t="s">
        <v>15</v>
      </c>
      <c r="H45" s="9" t="s">
        <v>16</v>
      </c>
      <c r="I45" s="8" t="s">
        <v>17</v>
      </c>
      <c r="J45" s="9" t="s">
        <v>18</v>
      </c>
      <c r="K45" s="9" t="s">
        <v>56</v>
      </c>
      <c r="L45" s="9" t="s">
        <v>20</v>
      </c>
      <c r="M45" s="9" t="s">
        <v>11</v>
      </c>
      <c r="N45" s="9" t="s">
        <v>21</v>
      </c>
      <c r="O45" s="9" t="s">
        <v>12</v>
      </c>
      <c r="P45" s="10" t="s">
        <v>13</v>
      </c>
      <c r="R45" s="8" t="s">
        <v>22</v>
      </c>
      <c r="S45" s="21" t="s">
        <v>23</v>
      </c>
      <c r="T45" s="6" t="s">
        <v>24</v>
      </c>
    </row>
    <row r="46" spans="1:20" s="4" customFormat="1" ht="14.25">
      <c r="A46" s="13" t="s">
        <v>57</v>
      </c>
      <c r="B46" s="11"/>
      <c r="C46" s="11"/>
      <c r="D46" s="11"/>
      <c r="E46" s="11">
        <v>0.75</v>
      </c>
      <c r="F46" s="11">
        <v>0.75</v>
      </c>
      <c r="G46" s="11">
        <v>3</v>
      </c>
      <c r="H46" s="11">
        <v>0.75</v>
      </c>
      <c r="I46" s="4">
        <v>2</v>
      </c>
      <c r="J46" s="4">
        <v>2</v>
      </c>
      <c r="K46" s="4">
        <v>0.75</v>
      </c>
      <c r="L46" s="4">
        <v>0.75</v>
      </c>
      <c r="M46" s="4">
        <v>3</v>
      </c>
      <c r="N46" s="4">
        <v>2</v>
      </c>
      <c r="O46" s="4">
        <v>4</v>
      </c>
      <c r="P46" s="4">
        <v>2</v>
      </c>
      <c r="Q46" s="13" t="s">
        <v>57</v>
      </c>
      <c r="R46" s="4">
        <f aca="true" t="shared" si="11" ref="R46:R49">SUM(B46:P46)</f>
        <v>21.75</v>
      </c>
      <c r="S46" s="12">
        <f>COUNT(B46:Q46)</f>
        <v>12</v>
      </c>
      <c r="T46" s="4">
        <f>SUM(B46:P46)-G46-M46-O46-P46</f>
        <v>9.75</v>
      </c>
    </row>
    <row r="47" spans="1:20" s="4" customFormat="1" ht="14.25">
      <c r="A47" s="10" t="s">
        <v>58</v>
      </c>
      <c r="B47" s="11"/>
      <c r="C47" s="11"/>
      <c r="D47" s="11">
        <v>4</v>
      </c>
      <c r="E47" s="11">
        <v>2</v>
      </c>
      <c r="F47" s="11">
        <v>2</v>
      </c>
      <c r="G47" s="11"/>
      <c r="H47" s="13"/>
      <c r="I47" s="11">
        <v>0.75</v>
      </c>
      <c r="J47" s="13"/>
      <c r="K47" s="13">
        <v>2</v>
      </c>
      <c r="L47" s="13">
        <v>4</v>
      </c>
      <c r="M47" s="13"/>
      <c r="N47" s="13"/>
      <c r="O47" s="13">
        <v>0.75</v>
      </c>
      <c r="P47" s="13">
        <v>3</v>
      </c>
      <c r="Q47" s="10" t="s">
        <v>58</v>
      </c>
      <c r="R47" s="4">
        <f t="shared" si="11"/>
        <v>18.5</v>
      </c>
      <c r="S47" s="12">
        <f aca="true" t="shared" si="12" ref="S47:S49">COUNT(B47:P47)</f>
        <v>8</v>
      </c>
      <c r="T47" s="4">
        <f aca="true" t="shared" si="13" ref="T47:T48">SUM(B47:P47)</f>
        <v>18.5</v>
      </c>
    </row>
    <row r="48" spans="1:20" s="4" customFormat="1" ht="14.25">
      <c r="A48" s="4" t="s">
        <v>59</v>
      </c>
      <c r="D48" s="4">
        <v>2</v>
      </c>
      <c r="F48" s="4">
        <v>3</v>
      </c>
      <c r="G48" s="4">
        <v>0.75</v>
      </c>
      <c r="H48" s="4">
        <v>3</v>
      </c>
      <c r="I48" s="11">
        <v>3</v>
      </c>
      <c r="J48" s="11">
        <v>0.75</v>
      </c>
      <c r="K48" s="11">
        <v>4</v>
      </c>
      <c r="L48" s="11">
        <v>2</v>
      </c>
      <c r="M48" s="11"/>
      <c r="N48" s="11"/>
      <c r="O48" s="11"/>
      <c r="P48" s="11"/>
      <c r="Q48" s="4" t="s">
        <v>59</v>
      </c>
      <c r="R48" s="4">
        <f t="shared" si="11"/>
        <v>18.5</v>
      </c>
      <c r="S48" s="12">
        <f t="shared" si="12"/>
        <v>8</v>
      </c>
      <c r="T48" s="4">
        <f t="shared" si="13"/>
        <v>18.5</v>
      </c>
    </row>
    <row r="49" spans="1:20" s="6" customFormat="1" ht="14.25">
      <c r="A49" s="13" t="s">
        <v>60</v>
      </c>
      <c r="B49" s="11"/>
      <c r="C49" s="11">
        <v>0.75</v>
      </c>
      <c r="D49" s="11">
        <v>3</v>
      </c>
      <c r="E49" s="11">
        <v>3</v>
      </c>
      <c r="F49" s="11">
        <v>4</v>
      </c>
      <c r="G49" s="11">
        <v>2</v>
      </c>
      <c r="H49" s="11">
        <v>2</v>
      </c>
      <c r="I49" s="4">
        <v>4</v>
      </c>
      <c r="J49" s="4">
        <v>3</v>
      </c>
      <c r="K49" s="4"/>
      <c r="L49" s="4">
        <v>5</v>
      </c>
      <c r="M49" s="4">
        <v>4</v>
      </c>
      <c r="N49" s="4">
        <v>3</v>
      </c>
      <c r="O49" s="4"/>
      <c r="P49" s="4"/>
      <c r="Q49" s="13" t="s">
        <v>60</v>
      </c>
      <c r="R49" s="4">
        <f t="shared" si="11"/>
        <v>33.75</v>
      </c>
      <c r="S49" s="12">
        <f t="shared" si="12"/>
        <v>11</v>
      </c>
      <c r="T49" s="4">
        <f>SUM(B49:P49)-L49-F49-I49</f>
        <v>20.75</v>
      </c>
    </row>
    <row r="50" s="10" customFormat="1" ht="14.25"/>
    <row r="51" s="10" customFormat="1" ht="14.25"/>
    <row r="52" spans="1:19" s="10" customFormat="1" ht="14.25">
      <c r="A52" s="10" t="s">
        <v>61</v>
      </c>
      <c r="B52" s="4"/>
      <c r="C52" s="4"/>
      <c r="D52" s="4"/>
      <c r="E52" s="4"/>
      <c r="F52" s="11"/>
      <c r="G52" s="4"/>
      <c r="H52" s="4"/>
      <c r="I52" s="4">
        <v>6</v>
      </c>
      <c r="J52" s="4"/>
      <c r="K52" s="4">
        <v>3</v>
      </c>
      <c r="L52" s="4">
        <v>6</v>
      </c>
      <c r="M52" s="4">
        <v>5</v>
      </c>
      <c r="N52" s="4">
        <v>4</v>
      </c>
      <c r="O52" s="4">
        <v>5</v>
      </c>
      <c r="P52" s="4">
        <v>4</v>
      </c>
      <c r="Q52" s="10" t="s">
        <v>61</v>
      </c>
      <c r="R52" s="4">
        <f aca="true" t="shared" si="14" ref="R52:R57">SUM(B52:P52)</f>
        <v>33</v>
      </c>
      <c r="S52" s="12">
        <f aca="true" t="shared" si="15" ref="S52:S57">COUNT(B52:P52)</f>
        <v>7</v>
      </c>
    </row>
    <row r="53" spans="1:19" s="4" customFormat="1" ht="14.25">
      <c r="A53" s="4" t="s">
        <v>62</v>
      </c>
      <c r="D53" s="4">
        <v>0.75</v>
      </c>
      <c r="F53" s="11"/>
      <c r="H53" s="11"/>
      <c r="M53" s="4">
        <v>0.75</v>
      </c>
      <c r="N53" s="4">
        <v>0.75</v>
      </c>
      <c r="O53" s="4">
        <v>3</v>
      </c>
      <c r="P53" s="4">
        <v>0.75</v>
      </c>
      <c r="Q53" s="4" t="s">
        <v>62</v>
      </c>
      <c r="R53" s="4">
        <f t="shared" si="14"/>
        <v>6</v>
      </c>
      <c r="S53" s="12">
        <f t="shared" si="15"/>
        <v>5</v>
      </c>
    </row>
    <row r="54" spans="1:19" s="4" customFormat="1" ht="14.25">
      <c r="A54" s="4" t="s">
        <v>63</v>
      </c>
      <c r="B54" s="22"/>
      <c r="C54" s="22"/>
      <c r="D54" s="22"/>
      <c r="E54" s="22"/>
      <c r="F54" s="11">
        <v>5</v>
      </c>
      <c r="G54" s="22"/>
      <c r="I54" s="11">
        <v>5</v>
      </c>
      <c r="J54" s="11">
        <v>5</v>
      </c>
      <c r="K54" s="11">
        <v>5</v>
      </c>
      <c r="L54" s="11">
        <v>7</v>
      </c>
      <c r="M54" s="11"/>
      <c r="N54" s="11"/>
      <c r="O54" s="11"/>
      <c r="P54" s="11"/>
      <c r="Q54" s="4" t="s">
        <v>63</v>
      </c>
      <c r="R54" s="4">
        <f t="shared" si="14"/>
        <v>27</v>
      </c>
      <c r="S54" s="12">
        <f t="shared" si="15"/>
        <v>5</v>
      </c>
    </row>
    <row r="55" spans="1:19" s="10" customFormat="1" ht="14.25">
      <c r="A55" s="10" t="s">
        <v>64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>
        <v>2</v>
      </c>
      <c r="N55" s="4"/>
      <c r="O55" s="4">
        <v>2</v>
      </c>
      <c r="P55" s="4"/>
      <c r="Q55" s="10" t="s">
        <v>64</v>
      </c>
      <c r="R55" s="4">
        <f t="shared" si="14"/>
        <v>4</v>
      </c>
      <c r="S55" s="12">
        <f t="shared" si="15"/>
        <v>2</v>
      </c>
    </row>
    <row r="56" spans="1:19" s="4" customFormat="1" ht="14.25">
      <c r="A56" s="4" t="s">
        <v>65</v>
      </c>
      <c r="B56" s="11"/>
      <c r="C56" s="11">
        <v>2</v>
      </c>
      <c r="D56" s="11"/>
      <c r="E56" s="11"/>
      <c r="F56" s="11"/>
      <c r="G56" s="11"/>
      <c r="H56" s="11"/>
      <c r="Q56" s="4" t="s">
        <v>65</v>
      </c>
      <c r="R56" s="4">
        <f t="shared" si="14"/>
        <v>2</v>
      </c>
      <c r="S56" s="12">
        <f t="shared" si="15"/>
        <v>1</v>
      </c>
    </row>
    <row r="57" spans="1:19" s="4" customFormat="1" ht="14.25">
      <c r="A57" s="4" t="s">
        <v>66</v>
      </c>
      <c r="F57" s="11"/>
      <c r="L57" s="4">
        <v>3</v>
      </c>
      <c r="Q57" s="4" t="s">
        <v>66</v>
      </c>
      <c r="R57" s="4">
        <f t="shared" si="14"/>
        <v>3</v>
      </c>
      <c r="S57" s="12">
        <f t="shared" si="15"/>
        <v>1</v>
      </c>
    </row>
    <row r="59" spans="1:27" s="4" customFormat="1" ht="14.25">
      <c r="A59" s="3" t="s">
        <v>67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3" t="s">
        <v>67</v>
      </c>
      <c r="R59" s="6"/>
      <c r="S59" s="6"/>
      <c r="T59" s="6"/>
      <c r="U59" s="6"/>
      <c r="V59" s="6"/>
      <c r="W59" s="6"/>
      <c r="X59" s="3"/>
      <c r="Y59" s="6"/>
      <c r="Z59" s="20"/>
      <c r="AA59" s="6"/>
    </row>
    <row r="60" spans="1:20" s="6" customFormat="1" ht="14.25">
      <c r="A60" s="6" t="s">
        <v>2</v>
      </c>
      <c r="B60" s="7"/>
      <c r="C60" s="7" t="s">
        <v>3</v>
      </c>
      <c r="D60" s="7" t="s">
        <v>4</v>
      </c>
      <c r="E60" s="7"/>
      <c r="F60" s="7"/>
      <c r="G60" s="7" t="s">
        <v>5</v>
      </c>
      <c r="H60" s="7" t="s">
        <v>4</v>
      </c>
      <c r="I60" s="7" t="s">
        <v>6</v>
      </c>
      <c r="J60" s="7" t="s">
        <v>4</v>
      </c>
      <c r="K60" s="7"/>
      <c r="L60" s="7"/>
      <c r="M60" s="7"/>
      <c r="N60" s="7" t="s">
        <v>7</v>
      </c>
      <c r="O60" s="7" t="s">
        <v>4</v>
      </c>
      <c r="P60" s="7"/>
      <c r="Q60" s="7"/>
      <c r="R60" s="8" t="s">
        <v>8</v>
      </c>
      <c r="S60" s="21" t="s">
        <v>9</v>
      </c>
      <c r="T60" s="6" t="s">
        <v>10</v>
      </c>
    </row>
    <row r="61" spans="2:20" s="6" customFormat="1" ht="14.25">
      <c r="B61" s="8"/>
      <c r="C61" s="8"/>
      <c r="D61" s="9" t="s">
        <v>12</v>
      </c>
      <c r="E61" s="9"/>
      <c r="F61" s="8" t="s">
        <v>14</v>
      </c>
      <c r="G61" s="8"/>
      <c r="H61" s="9"/>
      <c r="I61" s="8" t="s">
        <v>17</v>
      </c>
      <c r="J61" s="9" t="s">
        <v>18</v>
      </c>
      <c r="K61" s="9" t="s">
        <v>19</v>
      </c>
      <c r="L61" s="9" t="s">
        <v>20</v>
      </c>
      <c r="M61" s="9" t="s">
        <v>11</v>
      </c>
      <c r="N61" s="9" t="s">
        <v>21</v>
      </c>
      <c r="O61" s="9" t="s">
        <v>12</v>
      </c>
      <c r="P61" s="10" t="s">
        <v>13</v>
      </c>
      <c r="R61" s="8" t="s">
        <v>22</v>
      </c>
      <c r="S61" s="21" t="s">
        <v>23</v>
      </c>
      <c r="T61" s="6" t="s">
        <v>24</v>
      </c>
    </row>
    <row r="62" spans="1:256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9" s="4" customFormat="1" ht="14.25">
      <c r="A63" s="4" t="s">
        <v>51</v>
      </c>
      <c r="E63" s="11"/>
      <c r="I63" s="4">
        <v>2</v>
      </c>
      <c r="J63" s="4">
        <v>0.75</v>
      </c>
      <c r="K63" s="4">
        <v>0.75</v>
      </c>
      <c r="L63" s="4">
        <v>0.75</v>
      </c>
      <c r="Q63" s="4" t="s">
        <v>51</v>
      </c>
      <c r="R63" s="4">
        <f aca="true" t="shared" si="16" ref="R63:R68">SUM(B63:P63)</f>
        <v>4.25</v>
      </c>
      <c r="S63" s="12">
        <f aca="true" t="shared" si="17" ref="S63:S68">COUNT(B63:P63)</f>
        <v>4</v>
      </c>
    </row>
    <row r="64" spans="1:20" s="6" customFormat="1" ht="14.25">
      <c r="A64" s="4" t="s">
        <v>68</v>
      </c>
      <c r="B64" s="4"/>
      <c r="C64" s="4"/>
      <c r="D64" s="4"/>
      <c r="E64" s="4"/>
      <c r="F64" s="4">
        <v>0.75</v>
      </c>
      <c r="G64" s="4"/>
      <c r="H64" s="4"/>
      <c r="I64" s="4"/>
      <c r="J64" s="4"/>
      <c r="K64" s="4">
        <v>2</v>
      </c>
      <c r="L64" s="4">
        <v>2</v>
      </c>
      <c r="M64" s="4"/>
      <c r="N64" s="4"/>
      <c r="O64" s="4"/>
      <c r="P64" s="4"/>
      <c r="Q64" s="4" t="s">
        <v>68</v>
      </c>
      <c r="R64" s="4">
        <f t="shared" si="16"/>
        <v>4.75</v>
      </c>
      <c r="S64" s="12">
        <f t="shared" si="17"/>
        <v>3</v>
      </c>
      <c r="T64" s="4"/>
    </row>
    <row r="65" spans="1:19" s="4" customFormat="1" ht="14.25">
      <c r="A65" s="4" t="s">
        <v>69</v>
      </c>
      <c r="D65" s="4">
        <v>0.75</v>
      </c>
      <c r="Q65" s="4" t="s">
        <v>69</v>
      </c>
      <c r="R65" s="4">
        <f t="shared" si="16"/>
        <v>0.75</v>
      </c>
      <c r="S65" s="12">
        <f t="shared" si="17"/>
        <v>1</v>
      </c>
    </row>
    <row r="66" spans="1:40" s="4" customFormat="1" ht="14.25">
      <c r="A66" s="4" t="s">
        <v>70</v>
      </c>
      <c r="D66" s="4">
        <v>2</v>
      </c>
      <c r="G66" s="11"/>
      <c r="Q66" s="4" t="s">
        <v>70</v>
      </c>
      <c r="R66" s="4">
        <f t="shared" si="16"/>
        <v>2</v>
      </c>
      <c r="S66" s="12">
        <f t="shared" si="17"/>
        <v>1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s="4" customFormat="1" ht="14.25">
      <c r="A67" s="4" t="s">
        <v>71</v>
      </c>
      <c r="B67" s="11"/>
      <c r="C67" s="11"/>
      <c r="D67" s="11">
        <v>3</v>
      </c>
      <c r="E67" s="11"/>
      <c r="F67" s="11"/>
      <c r="G67" s="11"/>
      <c r="H67" s="11"/>
      <c r="Q67" s="4" t="s">
        <v>71</v>
      </c>
      <c r="R67" s="4">
        <f t="shared" si="16"/>
        <v>3</v>
      </c>
      <c r="S67" s="12">
        <f t="shared" si="17"/>
        <v>1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19" s="10" customFormat="1" ht="14.25">
      <c r="A68" s="10" t="s">
        <v>72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v>0.75</v>
      </c>
      <c r="O68" s="19"/>
      <c r="P68" s="19"/>
      <c r="Q68" s="10" t="s">
        <v>72</v>
      </c>
      <c r="R68" s="4">
        <f t="shared" si="16"/>
        <v>0.75</v>
      </c>
      <c r="S68" s="12">
        <f t="shared" si="17"/>
        <v>1</v>
      </c>
    </row>
  </sheetData>
  <sheetProtection selectLockedCells="1" selectUnlockedCells="1"/>
  <printOptions/>
  <pageMargins left="0.75" right="0.75" top="1" bottom="1" header="0.5118055555555555" footer="0.5118055555555555"/>
  <pageSetup fitToWidth="100" fitToHeight="1"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2015-05-04T00:11:39Z</cp:lastPrinted>
  <dcterms:created xsi:type="dcterms:W3CDTF">2016-01-22T19:15:49Z</dcterms:created>
  <dcterms:modified xsi:type="dcterms:W3CDTF">2016-05-17T00:08:10Z</dcterms:modified>
  <cp:category/>
  <cp:version/>
  <cp:contentType/>
  <cp:contentStatus/>
  <cp:revision>49</cp:revision>
</cp:coreProperties>
</file>